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gas/Desktop/"/>
    </mc:Choice>
  </mc:AlternateContent>
  <bookViews>
    <workbookView xWindow="0" yWindow="460" windowWidth="28800" windowHeight="174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5" i="1"/>
  <c r="D11" i="1"/>
  <c r="D10" i="1"/>
  <c r="D9" i="1"/>
  <c r="D5" i="1"/>
  <c r="D6" i="1"/>
  <c r="D8" i="1"/>
  <c r="D12" i="1"/>
  <c r="D13" i="1"/>
  <c r="D16" i="1"/>
</calcChain>
</file>

<file path=xl/sharedStrings.xml><?xml version="1.0" encoding="utf-8"?>
<sst xmlns="http://schemas.openxmlformats.org/spreadsheetml/2006/main" count="112" uniqueCount="94">
  <si>
    <t>品番</t>
    <rPh sb="0" eb="2">
      <t>hinnban</t>
    </rPh>
    <phoneticPr fontId="1"/>
  </si>
  <si>
    <t>gas-059</t>
    <phoneticPr fontId="1"/>
  </si>
  <si>
    <t>gas-101</t>
    <phoneticPr fontId="1"/>
  </si>
  <si>
    <t>タイトル</t>
    <phoneticPr fontId="1"/>
  </si>
  <si>
    <t>gas-115</t>
    <phoneticPr fontId="1"/>
  </si>
  <si>
    <t>gas-165</t>
    <phoneticPr fontId="1"/>
  </si>
  <si>
    <t>gas-116</t>
    <phoneticPr fontId="1"/>
  </si>
  <si>
    <t>gas-171</t>
    <phoneticPr fontId="1"/>
  </si>
  <si>
    <t>gas-074</t>
    <phoneticPr fontId="1"/>
  </si>
  <si>
    <t>プライベートセックス</t>
    <phoneticPr fontId="1"/>
  </si>
  <si>
    <t>女優</t>
    <rPh sb="0" eb="2">
      <t>j</t>
    </rPh>
    <phoneticPr fontId="1"/>
  </si>
  <si>
    <t>波風きら</t>
    <rPh sb="0" eb="2">
      <t>ナm</t>
    </rPh>
    <phoneticPr fontId="1"/>
  </si>
  <si>
    <t>みるみるくるみ</t>
    <phoneticPr fontId="1"/>
  </si>
  <si>
    <t>上原花</t>
    <rPh sb="0" eb="3">
      <t>ウエハラh</t>
    </rPh>
    <phoneticPr fontId="1"/>
  </si>
  <si>
    <t>gas-167</t>
    <phoneticPr fontId="1"/>
  </si>
  <si>
    <t>藍乃りこ</t>
    <rPh sb="0" eb="2">
      <t>アイノリコ</t>
    </rPh>
    <phoneticPr fontId="1"/>
  </si>
  <si>
    <t>年</t>
    <rPh sb="0" eb="1">
      <t>ネn</t>
    </rPh>
    <phoneticPr fontId="1"/>
  </si>
  <si>
    <t>緒川ゆう</t>
    <rPh sb="0" eb="2">
      <t>ogawayuu</t>
    </rPh>
    <phoneticPr fontId="1"/>
  </si>
  <si>
    <t>gas-180</t>
    <phoneticPr fontId="1"/>
  </si>
  <si>
    <t>女子校生を縛って犯す</t>
    <rPh sb="0" eb="4">
      <t>j</t>
    </rPh>
    <phoneticPr fontId="1"/>
  </si>
  <si>
    <t>和希エリ</t>
    <rPh sb="0" eb="1">
      <t>カズキ</t>
    </rPh>
    <rPh sb="1" eb="2">
      <t>キb</t>
    </rPh>
    <phoneticPr fontId="1"/>
  </si>
  <si>
    <t>gas-183</t>
    <phoneticPr fontId="1"/>
  </si>
  <si>
    <t>gas-194</t>
    <phoneticPr fontId="1"/>
  </si>
  <si>
    <t>愛川のあ</t>
    <rPh sb="0" eb="2">
      <t>アイカワ</t>
    </rPh>
    <phoneticPr fontId="1"/>
  </si>
  <si>
    <t>ラブラブSEX</t>
    <phoneticPr fontId="1"/>
  </si>
  <si>
    <t>gas-197</t>
    <phoneticPr fontId="1"/>
  </si>
  <si>
    <t>本田かなめ</t>
    <rPh sb="0" eb="2">
      <t>ホn</t>
    </rPh>
    <phoneticPr fontId="1"/>
  </si>
  <si>
    <t>初めての絡み</t>
    <rPh sb="0" eb="1">
      <t>ハジメt</t>
    </rPh>
    <phoneticPr fontId="1"/>
  </si>
  <si>
    <t>gas-201</t>
    <phoneticPr fontId="1"/>
  </si>
  <si>
    <t>かじか凛</t>
    <phoneticPr fontId="1"/>
  </si>
  <si>
    <t>初絡み</t>
    <rPh sb="0" eb="2">
      <t>ハt</t>
    </rPh>
    <phoneticPr fontId="1"/>
  </si>
  <si>
    <t>gas-205</t>
    <phoneticPr fontId="1"/>
  </si>
  <si>
    <t>ラブラブSEX</t>
    <phoneticPr fontId="1"/>
  </si>
  <si>
    <t>gas-207</t>
    <phoneticPr fontId="1"/>
  </si>
  <si>
    <t>gas-211</t>
    <phoneticPr fontId="1"/>
  </si>
  <si>
    <t>かじか凛</t>
    <phoneticPr fontId="1"/>
  </si>
  <si>
    <t>鈴木一徹ベスト収録</t>
    <rPh sb="0" eb="4">
      <t>スz</t>
    </rPh>
    <phoneticPr fontId="1"/>
  </si>
  <si>
    <t>収録</t>
    <rPh sb="0" eb="2">
      <t>sy</t>
    </rPh>
    <phoneticPr fontId="1"/>
  </si>
  <si>
    <t>gas-220</t>
    <phoneticPr fontId="1"/>
  </si>
  <si>
    <t>美波じゅん</t>
    <rPh sb="0" eb="2">
      <t>ミn</t>
    </rPh>
    <phoneticPr fontId="1"/>
  </si>
  <si>
    <t>gas-224</t>
    <phoneticPr fontId="1"/>
  </si>
  <si>
    <t>あやこ</t>
    <phoneticPr fontId="1"/>
  </si>
  <si>
    <t>gas-231</t>
    <phoneticPr fontId="1"/>
  </si>
  <si>
    <t>鳥谷沙羅</t>
    <rPh sb="0" eb="2">
      <t>トr</t>
    </rPh>
    <rPh sb="2" eb="4">
      <t>サラ</t>
    </rPh>
    <phoneticPr fontId="1"/>
  </si>
  <si>
    <t>プライベート風フェチSEX</t>
    <phoneticPr fontId="1"/>
  </si>
  <si>
    <t>gas-236</t>
    <phoneticPr fontId="1"/>
  </si>
  <si>
    <t>ホストクラブ</t>
    <phoneticPr fontId="1"/>
  </si>
  <si>
    <t>杏美月</t>
    <rPh sb="0" eb="3">
      <t>アンミツk</t>
    </rPh>
    <phoneticPr fontId="1"/>
  </si>
  <si>
    <t>セフレとの中出し</t>
    <rPh sb="5" eb="7">
      <t>ナk</t>
    </rPh>
    <phoneticPr fontId="1"/>
  </si>
  <si>
    <t>舐め揉みをお留守にしない 3P</t>
  </si>
  <si>
    <t>デートハメ撮り</t>
  </si>
  <si>
    <t>添い寝SEX</t>
  </si>
  <si>
    <t>gsp-003</t>
    <phoneticPr fontId="1"/>
  </si>
  <si>
    <t>gas-191</t>
    <phoneticPr fontId="1"/>
  </si>
  <si>
    <t>結城モナ</t>
    <rPh sb="0" eb="2">
      <t>ユウk</t>
    </rPh>
    <phoneticPr fontId="1"/>
  </si>
  <si>
    <t>デートハメ撮り</t>
    <phoneticPr fontId="1"/>
  </si>
  <si>
    <t>初絡み</t>
    <rPh sb="0" eb="2">
      <t>ハツg</t>
    </rPh>
    <phoneticPr fontId="1"/>
  </si>
  <si>
    <t>gasw-009</t>
    <phoneticPr fontId="1"/>
  </si>
  <si>
    <t>山田ももか</t>
    <rPh sb="0" eb="2">
      <t>ヤm</t>
    </rPh>
    <phoneticPr fontId="1"/>
  </si>
  <si>
    <t>全編</t>
    <rPh sb="0" eb="2">
      <t>ゼn</t>
    </rPh>
    <phoneticPr fontId="1"/>
  </si>
  <si>
    <t>美月ちゃんの部屋でおもてなしセックス</t>
    <rPh sb="0" eb="2">
      <t>ミツk</t>
    </rPh>
    <rPh sb="6" eb="8">
      <t>ヘy</t>
    </rPh>
    <phoneticPr fontId="1"/>
  </si>
  <si>
    <t>優しい痴女</t>
    <rPh sb="0" eb="1">
      <t>ヤサシ</t>
    </rPh>
    <rPh sb="3" eb="5">
      <t>チジョ</t>
    </rPh>
    <phoneticPr fontId="1"/>
  </si>
  <si>
    <t>ラブラブ生中出し</t>
    <rPh sb="4" eb="5">
      <t>ナm</t>
    </rPh>
    <rPh sb="5" eb="7">
      <t>ナk</t>
    </rPh>
    <phoneticPr fontId="1"/>
  </si>
  <si>
    <t>やさしいお兄さんとのセックス</t>
    <phoneticPr fontId="1"/>
  </si>
  <si>
    <t>gas-104</t>
    <phoneticPr fontId="1"/>
  </si>
  <si>
    <t>性感チェックセックス</t>
    <rPh sb="0" eb="2">
      <t>セイカンチェック</t>
    </rPh>
    <phoneticPr fontId="1"/>
  </si>
  <si>
    <t>gas-129</t>
    <phoneticPr fontId="1"/>
  </si>
  <si>
    <t>上原花</t>
    <rPh sb="0" eb="3">
      <t>ウエハr</t>
    </rPh>
    <phoneticPr fontId="1"/>
  </si>
  <si>
    <t>gas-133</t>
    <phoneticPr fontId="1"/>
  </si>
  <si>
    <t>gas-155</t>
    <phoneticPr fontId="1"/>
  </si>
  <si>
    <t>上原花</t>
    <rPh sb="0" eb="2">
      <t>ウ</t>
    </rPh>
    <rPh sb="2" eb="3">
      <t>ハn</t>
    </rPh>
    <phoneticPr fontId="1"/>
  </si>
  <si>
    <t>慰めSEX</t>
    <rPh sb="0" eb="1">
      <t>ナグサm</t>
    </rPh>
    <phoneticPr fontId="1"/>
  </si>
  <si>
    <t>gas-157</t>
    <phoneticPr fontId="1"/>
  </si>
  <si>
    <t>自然なハメ撮り</t>
    <rPh sb="0" eb="2">
      <t>シゼn</t>
    </rPh>
    <phoneticPr fontId="1"/>
  </si>
  <si>
    <t>白河ひなた</t>
    <rPh sb="0" eb="2">
      <t>シr</t>
    </rPh>
    <phoneticPr fontId="1"/>
  </si>
  <si>
    <t>マットSEX</t>
    <phoneticPr fontId="1"/>
  </si>
  <si>
    <t>GOLDビキニで発情SEX</t>
    <rPh sb="8" eb="10">
      <t>ハt</t>
    </rPh>
    <phoneticPr fontId="1"/>
  </si>
  <si>
    <t>LOVE＆RAPE　波風きらが引退を考えた撮影</t>
  </si>
  <si>
    <t>出演コーナー</t>
    <rPh sb="0" eb="2">
      <t>sy</t>
    </rPh>
    <phoneticPr fontId="1"/>
  </si>
  <si>
    <t>一徹出演作品リスト</t>
    <rPh sb="0" eb="2">
      <t>イッt</t>
    </rPh>
    <rPh sb="2" eb="6">
      <t>sy</t>
    </rPh>
    <phoneticPr fontId="1"/>
  </si>
  <si>
    <t>2016年4月28日作成</t>
    <rPh sb="10" eb="12">
      <t>サk</t>
    </rPh>
    <phoneticPr fontId="1"/>
  </si>
  <si>
    <t>有限会社シネマユニット・ガス</t>
    <rPh sb="0" eb="4">
      <t>ユウゲn</t>
    </rPh>
    <phoneticPr fontId="1"/>
  </si>
  <si>
    <t>城エレン</t>
  </si>
  <si>
    <t>joe-002</t>
    <phoneticPr fontId="1"/>
  </si>
  <si>
    <t>義母は城エレン</t>
  </si>
  <si>
    <t>癒しSEX</t>
  </si>
  <si>
    <t>波風きら</t>
  </si>
  <si>
    <t>パイズリ爆乳痴女　波風きら</t>
  </si>
  <si>
    <t>プライベート痴女</t>
  </si>
  <si>
    <t>gas-062</t>
    <phoneticPr fontId="1"/>
  </si>
  <si>
    <t>イキまくるセックス</t>
  </si>
  <si>
    <t>清水あおい</t>
    <rPh sb="0" eb="2">
      <t>シミz</t>
    </rPh>
    <phoneticPr fontId="1"/>
  </si>
  <si>
    <t>gas-177</t>
    <phoneticPr fontId="1"/>
  </si>
  <si>
    <t xml:space="preserve">生涯一本だけAV出演します セックスレスの可愛い奥さん110J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</si>
</sst>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8"/>
      <color theme="3"/>
      <name val="Yu Gothic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1"/>
    <xf numFmtId="0" fontId="0" fillId="0" borderId="0" xfId="0" applyNumberFormat="1"/>
    <xf numFmtId="0" fontId="0" fillId="0" borderId="0" xfId="0" applyAlignment="1"/>
  </cellXfs>
  <cellStyles count="2">
    <cellStyle name="タイトル" xfId="1" builtinId="15"/>
    <cellStyle name="標準" xfId="0" builtinId="0"/>
  </cellStyles>
  <dxfs count="1">
    <dxf>
      <numFmt numFmtId="0" formatCode="General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テーブル1" displayName="テーブル1" ref="A3:F34" totalsRowShown="0">
  <autoFilter ref="A3:F34"/>
  <tableColumns count="6">
    <tableColumn id="6" name="年"/>
    <tableColumn id="5" name="女優"/>
    <tableColumn id="1" name="品番"/>
    <tableColumn id="2" name="タイトル" dataDxfId="0"/>
    <tableColumn id="4" name="出演コーナー"/>
    <tableColumn id="7" name="鈴木一徹ベスト収録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F34"/>
  <sheetViews>
    <sheetView tabSelected="1" topLeftCell="A2" zoomScale="86" workbookViewId="0">
      <selection activeCell="F20" sqref="F20"/>
    </sheetView>
  </sheetViews>
  <sheetFormatPr baseColWidth="12" defaultRowHeight="20" x14ac:dyDescent="0.3"/>
  <cols>
    <col min="1" max="1" width="9.85546875" bestFit="1" customWidth="1"/>
    <col min="2" max="2" width="8.85546875" bestFit="1" customWidth="1"/>
    <col min="3" max="4" width="13.28515625" bestFit="1" customWidth="1"/>
    <col min="5" max="5" width="32.140625" bestFit="1" customWidth="1"/>
    <col min="6" max="7" width="19" bestFit="1" customWidth="1"/>
  </cols>
  <sheetData>
    <row r="2" spans="1:6" ht="43" customHeight="1" x14ac:dyDescent="0.45">
      <c r="A2" s="1" t="s">
        <v>79</v>
      </c>
      <c r="D2" t="s">
        <v>81</v>
      </c>
      <c r="F2" t="s">
        <v>80</v>
      </c>
    </row>
    <row r="3" spans="1:6" x14ac:dyDescent="0.3">
      <c r="A3" t="s">
        <v>16</v>
      </c>
      <c r="B3" t="s">
        <v>10</v>
      </c>
      <c r="C3" t="s">
        <v>0</v>
      </c>
      <c r="D3" t="s">
        <v>3</v>
      </c>
      <c r="E3" t="s">
        <v>78</v>
      </c>
      <c r="F3" t="s">
        <v>36</v>
      </c>
    </row>
    <row r="4" spans="1:6" x14ac:dyDescent="0.3">
      <c r="A4">
        <v>2005</v>
      </c>
      <c r="B4" t="s">
        <v>82</v>
      </c>
      <c r="C4" t="s">
        <v>83</v>
      </c>
      <c r="D4" t="s">
        <v>84</v>
      </c>
      <c r="E4" t="s">
        <v>85</v>
      </c>
    </row>
    <row r="5" spans="1:6" x14ac:dyDescent="0.3">
      <c r="A5">
        <v>2007</v>
      </c>
      <c r="B5" t="s">
        <v>47</v>
      </c>
      <c r="C5" t="s">
        <v>1</v>
      </c>
      <c r="D5" t="str">
        <f>"ぼくの爆乳　杏美月"</f>
        <v>ぼくの爆乳　杏美月</v>
      </c>
      <c r="E5" t="s">
        <v>60</v>
      </c>
    </row>
    <row r="6" spans="1:6" x14ac:dyDescent="0.3">
      <c r="A6">
        <v>2007</v>
      </c>
      <c r="B6" t="s">
        <v>11</v>
      </c>
      <c r="C6" t="s">
        <v>8</v>
      </c>
      <c r="D6" t="str">
        <f>"もみもみセックス 5連発!!!!! 波風きら"</f>
        <v>もみもみセックス 5連発!!!!! 波風きら</v>
      </c>
      <c r="E6" t="s">
        <v>9</v>
      </c>
    </row>
    <row r="7" spans="1:6" x14ac:dyDescent="0.3">
      <c r="A7">
        <v>2007</v>
      </c>
      <c r="B7" t="s">
        <v>86</v>
      </c>
      <c r="C7" t="s">
        <v>89</v>
      </c>
      <c r="D7" s="2" t="s">
        <v>87</v>
      </c>
      <c r="E7" t="s">
        <v>88</v>
      </c>
    </row>
    <row r="8" spans="1:6" x14ac:dyDescent="0.3">
      <c r="A8">
        <v>2008</v>
      </c>
      <c r="B8" t="s">
        <v>47</v>
      </c>
      <c r="C8" t="s">
        <v>2</v>
      </c>
      <c r="D8" t="str">
        <f>"爆乳ナマ中出し5発!!!!!　杏美月"</f>
        <v>爆乳ナマ中出し5発!!!!!　杏美月</v>
      </c>
      <c r="E8" t="s">
        <v>48</v>
      </c>
      <c r="F8" t="s">
        <v>37</v>
      </c>
    </row>
    <row r="9" spans="1:6" x14ac:dyDescent="0.3">
      <c r="A9">
        <v>2008</v>
      </c>
      <c r="B9" t="s">
        <v>12</v>
      </c>
      <c r="C9" t="s">
        <v>64</v>
      </c>
      <c r="D9" t="str">
        <f>"モザイク解禁 　感じると噴き出すおっぱい"</f>
        <v>モザイク解禁 　感じると噴き出すおっぱい</v>
      </c>
      <c r="E9" t="s">
        <v>65</v>
      </c>
    </row>
    <row r="10" spans="1:6" x14ac:dyDescent="0.3">
      <c r="A10">
        <v>2009</v>
      </c>
      <c r="B10" t="s">
        <v>12</v>
      </c>
      <c r="C10" t="s">
        <v>4</v>
      </c>
      <c r="D10" t="str">
        <f>"顔騎3P痴女拘束 　乳首がバカになっておっぱい出まくり！"</f>
        <v>顔騎3P痴女拘束 　乳首がバカになっておっぱい出まくり！</v>
      </c>
      <c r="E10" t="s">
        <v>49</v>
      </c>
    </row>
    <row r="11" spans="1:6" x14ac:dyDescent="0.3">
      <c r="A11">
        <v>2009</v>
      </c>
      <c r="B11" t="s">
        <v>13</v>
      </c>
      <c r="C11" t="s">
        <v>6</v>
      </c>
      <c r="D11" t="str">
        <f>"癒しの爆乳117K　上原花　　おっぱいにうずまりながら膝枕"</f>
        <v>癒しの爆乳117K　上原花　　おっぱいにうずまりながら膝枕</v>
      </c>
      <c r="E11" t="s">
        <v>51</v>
      </c>
    </row>
    <row r="12" spans="1:6" x14ac:dyDescent="0.3">
      <c r="A12">
        <v>2009</v>
      </c>
      <c r="B12" t="s">
        <v>67</v>
      </c>
      <c r="C12" t="s">
        <v>66</v>
      </c>
      <c r="D12" t="str">
        <f>"ヌルヌル爆乳ソープ 117K　上原花"</f>
        <v>ヌルヌル爆乳ソープ 117K　上原花</v>
      </c>
      <c r="E12" t="s">
        <v>75</v>
      </c>
    </row>
    <row r="13" spans="1:6" x14ac:dyDescent="0.3">
      <c r="A13">
        <v>2009</v>
      </c>
      <c r="B13" t="s">
        <v>67</v>
      </c>
      <c r="C13" t="s">
        <v>68</v>
      </c>
      <c r="D13" t="str">
        <f>"ビキニをつけたまま爆乳とH 117cmハミ出しKカップ　上原花"</f>
        <v>ビキニをつけたまま爆乳とH 117cmハミ出しKカップ　上原花</v>
      </c>
      <c r="E13" t="s">
        <v>76</v>
      </c>
    </row>
    <row r="14" spans="1:6" x14ac:dyDescent="0.3">
      <c r="A14">
        <v>2009</v>
      </c>
      <c r="B14" t="s">
        <v>11</v>
      </c>
      <c r="C14" t="s">
        <v>52</v>
      </c>
      <c r="D14" t="s">
        <v>77</v>
      </c>
      <c r="E14" t="s">
        <v>55</v>
      </c>
      <c r="F14" t="s">
        <v>37</v>
      </c>
    </row>
    <row r="15" spans="1:6" x14ac:dyDescent="0.3">
      <c r="A15">
        <v>2010</v>
      </c>
      <c r="B15" t="s">
        <v>70</v>
      </c>
      <c r="C15" t="s">
        <v>69</v>
      </c>
      <c r="D15" t="str">
        <f>"もみもみセックス5連発！！！！！　5つの本番8つの挟射　上原花"</f>
        <v>もみもみセックス5連発！！！！！　5つの本番8つの挟射　上原花</v>
      </c>
      <c r="E15" t="s">
        <v>71</v>
      </c>
    </row>
    <row r="16" spans="1:6" x14ac:dyDescent="0.3">
      <c r="A16">
        <v>2010</v>
      </c>
      <c r="B16" t="s">
        <v>74</v>
      </c>
      <c r="C16" t="s">
        <v>72</v>
      </c>
      <c r="D16" t="str">
        <f>"素顔のセックス　白河ひなたJカップになってしもうたったい"</f>
        <v>素顔のセックス　白河ひなたJカップになってしもうたったい</v>
      </c>
      <c r="E16" t="s">
        <v>73</v>
      </c>
    </row>
    <row r="17" spans="1:6" x14ac:dyDescent="0.3">
      <c r="A17">
        <v>2010</v>
      </c>
      <c r="B17" t="s">
        <v>13</v>
      </c>
      <c r="C17" t="s">
        <v>5</v>
      </c>
      <c r="D17" t="str">
        <f>"爆乳と二人きりでホテルにしけ込んでモミモミ　上原花とハメ撮り&amp;パイズリ"</f>
        <v>爆乳と二人きりでホテルにしけ込んでモミモミ　上原花とハメ撮り&amp;パイズリ</v>
      </c>
      <c r="E17" t="s">
        <v>50</v>
      </c>
      <c r="F17" t="s">
        <v>37</v>
      </c>
    </row>
    <row r="18" spans="1:6" x14ac:dyDescent="0.3">
      <c r="A18">
        <v>2010</v>
      </c>
      <c r="B18" t="s">
        <v>15</v>
      </c>
      <c r="C18" t="s">
        <v>14</v>
      </c>
      <c r="D18" t="str">
        <f>"爆乳りこ　111-Iの19歳デビュー"</f>
        <v>爆乳りこ　111-Iの19歳デビュー</v>
      </c>
      <c r="E18" t="s">
        <v>30</v>
      </c>
    </row>
    <row r="19" spans="1:6" x14ac:dyDescent="0.3">
      <c r="A19">
        <v>2010</v>
      </c>
      <c r="B19" t="s">
        <v>13</v>
      </c>
      <c r="C19" t="s">
        <v>7</v>
      </c>
      <c r="D19" t="str">
        <f>"117K真性ナマ中出し　安全日セックスと凌辱パイズリ"</f>
        <v>117K真性ナマ中出し　安全日セックスと凌辱パイズリ</v>
      </c>
      <c r="E19" t="s">
        <v>62</v>
      </c>
    </row>
    <row r="20" spans="1:6" x14ac:dyDescent="0.3">
      <c r="A20">
        <v>2010</v>
      </c>
      <c r="B20" t="s">
        <v>91</v>
      </c>
      <c r="C20" t="s">
        <v>92</v>
      </c>
      <c r="D20" s="3" t="s">
        <v>93</v>
      </c>
      <c r="E20" t="s">
        <v>90</v>
      </c>
    </row>
    <row r="21" spans="1:6" x14ac:dyDescent="0.3">
      <c r="A21">
        <v>2010</v>
      </c>
      <c r="B21" t="s">
        <v>17</v>
      </c>
      <c r="C21" t="s">
        <v>18</v>
      </c>
      <c r="D21" t="str">
        <f>"爆乳のお姉さんが迫るセックス　イキそう・・乳首いっぱい触って"</f>
        <v>爆乳のお姉さんが迫るセックス　イキそう・・乳首いっぱい触って</v>
      </c>
      <c r="E21" t="s">
        <v>61</v>
      </c>
    </row>
    <row r="22" spans="1:6" x14ac:dyDescent="0.3">
      <c r="A22">
        <v>2010</v>
      </c>
      <c r="B22" t="s">
        <v>20</v>
      </c>
      <c r="C22" t="s">
        <v>21</v>
      </c>
      <c r="D22" t="str">
        <f>"爆乳コスプレ　和希エリ　キュートな118J"</f>
        <v>爆乳コスプレ　和希エリ　キュートな118J</v>
      </c>
      <c r="E22" t="s">
        <v>19</v>
      </c>
    </row>
    <row r="23" spans="1:6" x14ac:dyDescent="0.3">
      <c r="A23">
        <v>2011</v>
      </c>
      <c r="B23" t="s">
        <v>54</v>
      </c>
      <c r="C23" t="s">
        <v>53</v>
      </c>
      <c r="D23" t="str">
        <f>"爆乳モナ　124cm-Lカップ美人ハーフデビュー！"</f>
        <v>爆乳モナ　124cm-Lカップ美人ハーフデビュー！</v>
      </c>
      <c r="E23" t="s">
        <v>56</v>
      </c>
      <c r="F23" t="s">
        <v>37</v>
      </c>
    </row>
    <row r="24" spans="1:6" x14ac:dyDescent="0.3">
      <c r="A24">
        <v>2011</v>
      </c>
      <c r="B24" t="s">
        <v>23</v>
      </c>
      <c r="C24" t="s">
        <v>22</v>
      </c>
      <c r="D24" t="str">
        <f>"行列のできるパイズリ屋さん　気持ちいい谷間の感触 121.5J 愛川のあ"</f>
        <v>行列のできるパイズリ屋さん　気持ちいい谷間の感触 121.5J 愛川のあ</v>
      </c>
      <c r="E24" t="s">
        <v>24</v>
      </c>
    </row>
    <row r="25" spans="1:6" x14ac:dyDescent="0.3">
      <c r="A25">
        <v>2011</v>
      </c>
      <c r="B25" t="s">
        <v>26</v>
      </c>
      <c r="C25" t="s">
        <v>25</v>
      </c>
      <c r="D25" t="str">
        <f>"訳あり人妻かなめ　乳首が綺麗な爆乳 105-I"</f>
        <v>訳あり人妻かなめ　乳首が綺麗な爆乳 105-I</v>
      </c>
      <c r="E25" t="s">
        <v>27</v>
      </c>
    </row>
    <row r="26" spans="1:6" x14ac:dyDescent="0.3">
      <c r="A26">
        <v>2011</v>
      </c>
      <c r="B26" t="s">
        <v>29</v>
      </c>
      <c r="C26" t="s">
        <v>28</v>
      </c>
      <c r="D26" t="str">
        <f>"すごいからだ　かじか凛　AVデビュー"</f>
        <v>すごいからだ　かじか凛　AVデビュー</v>
      </c>
      <c r="E26" t="s">
        <v>30</v>
      </c>
    </row>
    <row r="27" spans="1:6" x14ac:dyDescent="0.3">
      <c r="A27">
        <v>2011</v>
      </c>
      <c r="B27" t="s">
        <v>29</v>
      </c>
      <c r="C27" t="s">
        <v>31</v>
      </c>
      <c r="D27" t="str">
        <f>"107cmになってしもぅた！　かじか凛　初パイズリ初潮吹き"</f>
        <v>107cmになってしもぅた！　かじか凛　初パイズリ初潮吹き</v>
      </c>
      <c r="E27" t="s">
        <v>32</v>
      </c>
    </row>
    <row r="28" spans="1:6" x14ac:dyDescent="0.3">
      <c r="A28">
        <v>2011</v>
      </c>
      <c r="B28" t="s">
        <v>29</v>
      </c>
      <c r="C28" t="s">
        <v>33</v>
      </c>
      <c r="D28" t="str">
        <f>"ロリ爆乳　胸だけ異常成育"</f>
        <v>ロリ爆乳　胸だけ異常成育</v>
      </c>
      <c r="E28" t="s">
        <v>63</v>
      </c>
    </row>
    <row r="29" spans="1:6" x14ac:dyDescent="0.3">
      <c r="A29">
        <v>2011</v>
      </c>
      <c r="B29" t="s">
        <v>35</v>
      </c>
      <c r="C29" t="s">
        <v>34</v>
      </c>
      <c r="D29" t="str">
        <f>"爆乳と二人きりでホテルにしけ込んでモミモミ　かじか凛とハメ撮り＆パイズリ"</f>
        <v>爆乳と二人きりでホテルにしけ込んでモミモミ　かじか凛とハメ撮り＆パイズリ</v>
      </c>
      <c r="E29" t="s">
        <v>32</v>
      </c>
      <c r="F29" t="s">
        <v>37</v>
      </c>
    </row>
    <row r="30" spans="1:6" x14ac:dyDescent="0.3">
      <c r="A30">
        <v>2011</v>
      </c>
      <c r="B30" t="s">
        <v>39</v>
      </c>
      <c r="C30" t="s">
        <v>38</v>
      </c>
      <c r="D30" t="str">
        <f>"爆乳じゅん　　エッチなめがねっ娘デビュー　120-K 美波じゅん"</f>
        <v>爆乳じゅん　　エッチなめがねっ娘デビュー　120-K 美波じゅん</v>
      </c>
      <c r="E30" t="s">
        <v>30</v>
      </c>
    </row>
    <row r="31" spans="1:6" x14ac:dyDescent="0.3">
      <c r="A31">
        <v>2011</v>
      </c>
      <c r="B31" t="s">
        <v>41</v>
      </c>
      <c r="C31" t="s">
        <v>40</v>
      </c>
      <c r="D31" t="str">
        <f>"素人爆乳あやこ 117J 生涯一本だけAV出演します　　おとなしそうに見えて実は激エロ"</f>
        <v>素人爆乳あやこ 117J 生涯一本だけAV出演します　　おとなしそうに見えて実は激エロ</v>
      </c>
      <c r="E31" t="s">
        <v>30</v>
      </c>
    </row>
    <row r="32" spans="1:6" x14ac:dyDescent="0.3">
      <c r="A32">
        <v>2012</v>
      </c>
      <c r="B32" t="s">
        <v>43</v>
      </c>
      <c r="C32" t="s">
        <v>42</v>
      </c>
      <c r="D32" t="str">
        <f>"爆乳サラ　エロいスライム乳 100H 吸うとデカ乳首"</f>
        <v>爆乳サラ　エロいスライム乳 100H 吸うとデカ乳首</v>
      </c>
      <c r="E32" t="s">
        <v>44</v>
      </c>
    </row>
    <row r="33" spans="1:6" x14ac:dyDescent="0.3">
      <c r="A33">
        <v>2012</v>
      </c>
      <c r="B33" t="s">
        <v>35</v>
      </c>
      <c r="C33" t="s">
        <v>45</v>
      </c>
      <c r="D33" t="str">
        <f>"爆乳とやれちゃう店　ぬる濡れ着衣と凛が迫るセックス"</f>
        <v>爆乳とやれちゃう店　ぬる濡れ着衣と凛が迫るセックス</v>
      </c>
      <c r="E33" t="s">
        <v>46</v>
      </c>
    </row>
    <row r="34" spans="1:6" x14ac:dyDescent="0.3">
      <c r="A34">
        <v>2012</v>
      </c>
      <c r="B34" t="s">
        <v>58</v>
      </c>
      <c r="C34" t="s">
        <v>57</v>
      </c>
      <c r="D34" t="str">
        <f>"はじめてのキス、初めての…　あこがれのひと"</f>
        <v>はじめてのキス、初めての…　あこがれのひと</v>
      </c>
      <c r="E34" t="s">
        <v>59</v>
      </c>
      <c r="F34" t="s">
        <v>37</v>
      </c>
    </row>
  </sheetData>
  <phoneticPr fontId="1"/>
  <pageMargins left="0.7" right="0.7" top="0.75" bottom="0.75" header="0.3" footer="0.3"/>
  <pageSetup paperSize="9" scale="73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一徹出演作品リスト（2007年〜2012年）</dc:title>
  <dc:subject/>
  <dc:creator>有限会社シネマユニット・ガス</dc:creator>
  <cp:keywords/>
  <dc:description/>
  <cp:lastModifiedBy>Microsoft Office ユーザー</cp:lastModifiedBy>
  <cp:lastPrinted>2016-04-28T07:03:28Z</cp:lastPrinted>
  <dcterms:created xsi:type="dcterms:W3CDTF">2016-04-27T09:11:51Z</dcterms:created>
  <dcterms:modified xsi:type="dcterms:W3CDTF">2016-05-06T05:25:29Z</dcterms:modified>
  <cp:category/>
</cp:coreProperties>
</file>